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xceleratecap.sharepoint.com/sites/Systems/Shared Documents/Site Management/TPO/excel/forms/"/>
    </mc:Choice>
  </mc:AlternateContent>
  <xr:revisionPtr revIDLastSave="0" documentId="8_{9BD4824E-1C91-45D3-945F-D1537282D19B}" xr6:coauthVersionLast="46" xr6:coauthVersionMax="46" xr10:uidLastSave="{00000000-0000-0000-0000-000000000000}"/>
  <workbookProtection workbookAlgorithmName="SHA-512" workbookHashValue="+ZTIQjvLLBxHpA+Ju0toYumeEwe2l8OlMOxKDd9pOslov9CK7yIf1UXQTMEDtsxz6wdO+2m+aBt2b60FncNt5Q==" workbookSaltValue="kOoHQqAXK7gEHSHihgnofg==" workbookSpinCount="100000" lockStructure="1"/>
  <bookViews>
    <workbookView xWindow="-120" yWindow="-120" windowWidth="29040" windowHeight="15840" xr2:uid="{6DBDC54B-66D9-437C-B052-2B4D11562DB4}"/>
  </bookViews>
  <sheets>
    <sheet name="Bank Statement Analysis" sheetId="1" r:id="rId1"/>
  </sheets>
  <definedNames>
    <definedName name="_xlnm.Print_Area" localSheetId="0">'Bank Statement Analysis'!$A$1:$D$28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20" i="1"/>
  <c r="D12" i="1"/>
  <c r="B25" i="1" s="1"/>
  <c r="C10" i="1"/>
  <c r="C24" i="1"/>
  <c r="C23" i="1"/>
  <c r="C22" i="1"/>
  <c r="C21" i="1"/>
  <c r="C17" i="1"/>
  <c r="C15" i="1"/>
  <c r="C14" i="1"/>
  <c r="C13" i="1"/>
  <c r="C12" i="1"/>
  <c r="C11" i="1"/>
  <c r="G7" i="1" l="1"/>
  <c r="D18" i="1" s="1"/>
  <c r="D19" i="1"/>
</calcChain>
</file>

<file path=xl/sharedStrings.xml><?xml version="1.0" encoding="utf-8"?>
<sst xmlns="http://schemas.openxmlformats.org/spreadsheetml/2006/main" count="22" uniqueCount="22">
  <si>
    <t>General Loan Information</t>
  </si>
  <si>
    <t>Borrower Name:</t>
  </si>
  <si>
    <t>Loan Number:</t>
  </si>
  <si>
    <t>Underwriter Name:</t>
  </si>
  <si>
    <t>Date:</t>
  </si>
  <si>
    <t>Bank Name:</t>
  </si>
  <si>
    <t>Bank Account #:</t>
  </si>
  <si>
    <t>Business Statement Information</t>
  </si>
  <si>
    <t>Down Payment</t>
  </si>
  <si>
    <t>Closing Cost</t>
  </si>
  <si>
    <t>Fund from Personal Acc</t>
  </si>
  <si>
    <t>Reserves Months Required:</t>
  </si>
  <si>
    <t>Reserves Amount Required</t>
  </si>
  <si>
    <t>Test</t>
  </si>
  <si>
    <t>Total Remaining Balance</t>
  </si>
  <si>
    <t>Business Funds Verficiation</t>
  </si>
  <si>
    <t>Dated:</t>
  </si>
  <si>
    <t>Bank Statement Ending Balance</t>
  </si>
  <si>
    <t>1 month Business Expense</t>
  </si>
  <si>
    <t>Missing</t>
  </si>
  <si>
    <t>PITIA (Proposed Payment)</t>
  </si>
  <si>
    <t>v3.2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</si>
</sst>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20"/>
      <color theme="1"/>
      <name val="Cambria"/>
      <family val="1"/>
    </font>
    <font>
      <b/>
      <sz val="20"/>
      <color theme="1"/>
      <name val="Cambria"/>
      <family val="1"/>
    </font>
    <font>
      <b/>
      <sz val="20"/>
      <color theme="0"/>
      <name val="Cambria"/>
      <family val="1"/>
    </font>
    <font>
      <sz val="20"/>
      <color theme="1"/>
      <name val="Calibri"/>
      <family val="2"/>
      <scheme val="minor"/>
    </font>
    <font>
      <b/>
      <i/>
      <u/>
      <sz val="26"/>
      <color theme="1"/>
      <name val="Cambria"/>
      <family val="1"/>
    </font>
    <font>
      <b/>
      <sz val="22"/>
      <color theme="0"/>
      <name val="Cambria"/>
      <family val="1"/>
    </font>
    <font>
      <sz val="36"/>
      <color theme="1"/>
      <name val="Cambria"/>
      <family val="1"/>
    </font>
    <font>
      <b/>
      <sz val="20"/>
      <color rgb="FF000000"/>
      <name val="Cambria"/>
      <family val="1"/>
    </font>
    <font>
      <sz val="20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D2E4D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3" xfId="0" applyFont="1" applyFill="1" applyBorder="1" applyAlignment="1" applyProtection="1"/>
    <xf numFmtId="14" fontId="2" fillId="4" borderId="3" xfId="0" applyNumberFormat="1" applyFont="1" applyFill="1" applyBorder="1" applyAlignment="1" applyProtection="1">
      <alignment horizontal="right"/>
      <protection locked="0"/>
    </xf>
    <xf numFmtId="164" fontId="2" fillId="4" borderId="1" xfId="0" applyNumberFormat="1" applyFont="1" applyFill="1" applyBorder="1" applyAlignment="1" applyProtection="1">
      <alignment horizontal="right"/>
      <protection locked="0"/>
    </xf>
    <xf numFmtId="0" fontId="2" fillId="4" borderId="1" xfId="0" applyNumberFormat="1" applyFont="1" applyFill="1" applyBorder="1" applyAlignment="1" applyProtection="1">
      <alignment horizontal="right"/>
      <protection locked="0"/>
    </xf>
    <xf numFmtId="164" fontId="2" fillId="4" borderId="1" xfId="0" applyNumberFormat="1" applyFont="1" applyFill="1" applyBorder="1" applyAlignment="1" applyProtection="1">
      <protection locked="0"/>
    </xf>
    <xf numFmtId="164" fontId="2" fillId="4" borderId="3" xfId="0" applyNumberFormat="1" applyFont="1" applyFill="1" applyBorder="1" applyAlignment="1" applyProtection="1">
      <protection locked="0"/>
    </xf>
    <xf numFmtId="164" fontId="2" fillId="4" borderId="4" xfId="0" applyNumberFormat="1" applyFont="1" applyFill="1" applyBorder="1" applyAlignment="1" applyProtection="1">
      <protection locked="0"/>
    </xf>
    <xf numFmtId="0" fontId="1" fillId="2" borderId="0" xfId="0" applyFont="1" applyFill="1" applyAlignment="1" applyProtection="1"/>
    <xf numFmtId="0" fontId="2" fillId="2" borderId="0" xfId="0" applyFont="1" applyFill="1" applyBorder="1" applyAlignment="1" applyProtection="1"/>
    <xf numFmtId="0" fontId="1" fillId="2" borderId="0" xfId="0" applyFont="1" applyFill="1" applyAlignment="1" applyProtection="1">
      <alignment horizontal="right"/>
    </xf>
    <xf numFmtId="14" fontId="1" fillId="2" borderId="0" xfId="0" applyNumberFormat="1" applyFont="1" applyFill="1" applyAlignment="1" applyProtection="1">
      <alignment horizontal="right"/>
    </xf>
    <xf numFmtId="0" fontId="5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9" fillId="2" borderId="0" xfId="0" applyFont="1" applyFill="1" applyProtection="1"/>
    <xf numFmtId="0" fontId="2" fillId="2" borderId="3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8" fontId="2" fillId="4" borderId="2" xfId="0" applyNumberFormat="1" applyFont="1" applyFill="1" applyBorder="1" applyAlignment="1" applyProtection="1">
      <alignment horizontal="center"/>
    </xf>
    <xf numFmtId="0" fontId="0" fillId="2" borderId="0" xfId="0" applyFill="1" applyProtection="1"/>
    <xf numFmtId="0" fontId="2" fillId="2" borderId="1" xfId="0" applyFont="1" applyFill="1" applyBorder="1" applyAlignment="1" applyProtection="1"/>
    <xf numFmtId="0" fontId="4" fillId="2" borderId="0" xfId="0" applyFont="1" applyFill="1" applyBorder="1" applyProtection="1"/>
    <xf numFmtId="9" fontId="1" fillId="2" borderId="0" xfId="0" applyNumberFormat="1" applyFont="1" applyFill="1" applyBorder="1" applyAlignment="1" applyProtection="1">
      <alignment horizontal="right"/>
    </xf>
    <xf numFmtId="10" fontId="3" fillId="4" borderId="2" xfId="0" applyNumberFormat="1" applyFont="1" applyFill="1" applyBorder="1" applyAlignment="1" applyProtection="1">
      <alignment horizontal="center"/>
    </xf>
    <xf numFmtId="8" fontId="9" fillId="2" borderId="0" xfId="0" applyNumberFormat="1" applyFont="1" applyFill="1" applyBorder="1" applyAlignment="1" applyProtection="1">
      <alignment horizontal="center"/>
    </xf>
    <xf numFmtId="0" fontId="0" fillId="2" borderId="0" xfId="0" applyFill="1" applyAlignment="1" applyProtection="1"/>
    <xf numFmtId="0" fontId="1" fillId="2" borderId="0" xfId="0" applyFont="1" applyFill="1" applyProtection="1"/>
    <xf numFmtId="0" fontId="4" fillId="2" borderId="0" xfId="0" applyFont="1" applyFill="1" applyProtection="1"/>
    <xf numFmtId="0" fontId="3" fillId="3" borderId="0" xfId="0" applyFont="1" applyFill="1" applyBorder="1" applyAlignment="1" applyProtection="1"/>
    <xf numFmtId="0" fontId="2" fillId="2" borderId="0" xfId="0" applyFont="1" applyFill="1" applyBorder="1" applyProtection="1"/>
    <xf numFmtId="0" fontId="1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/>
    <xf numFmtId="0" fontId="7" fillId="2" borderId="0" xfId="0" applyFont="1" applyFill="1" applyAlignment="1" applyProtection="1">
      <alignment vertical="center"/>
    </xf>
    <xf numFmtId="164" fontId="1" fillId="2" borderId="0" xfId="0" applyNumberFormat="1" applyFont="1" applyFill="1" applyBorder="1" applyAlignment="1" applyProtection="1"/>
    <xf numFmtId="164" fontId="1" fillId="2" borderId="0" xfId="0" applyNumberFormat="1" applyFont="1" applyFill="1" applyProtection="1"/>
    <xf numFmtId="165" fontId="1" fillId="2" borderId="0" xfId="0" applyNumberFormat="1" applyFont="1" applyFill="1" applyBorder="1" applyAlignment="1" applyProtection="1">
      <alignment horizontal="right"/>
    </xf>
    <xf numFmtId="10" fontId="1" fillId="2" borderId="0" xfId="0" applyNumberFormat="1" applyFont="1" applyFill="1" applyBorder="1" applyAlignment="1" applyProtection="1">
      <alignment horizontal="right"/>
    </xf>
    <xf numFmtId="164" fontId="1" fillId="2" borderId="0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13">
    <dxf>
      <font>
        <color theme="0"/>
      </font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1414557</xdr:colOff>
      <xdr:row>4</xdr:row>
      <xdr:rowOff>15834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70921" cy="1371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1362075</xdr:colOff>
          <xdr:row>22</xdr:row>
          <xdr:rowOff>142875</xdr:rowOff>
        </xdr:from>
        <xdr:to>
          <xdr:col>3</xdr:col>
          <xdr:colOff>2362200</xdr:colOff>
          <xdr:row>24</xdr:row>
          <xdr:rowOff>38100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2000" b="1" i="0" u="none" strike="noStrike" baseline="0">
                  <a:solidFill>
                    <a:srgbClr val="000000"/>
                  </a:solidFill>
                  <a:latin typeface="Cambria"/>
                  <a:ea typeface="Cambria"/>
                </a:rPr>
                <a:t>Print Analysis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1292B-F06E-4B17-9CAA-E8945FFFE3DF}">
  <sheetPr codeName="Sheet1">
    <pageSetUpPr fitToPage="1"/>
  </sheetPr>
  <dimension ref="A1:Q35"/>
  <sheetViews>
    <sheetView tabSelected="1" topLeftCell="A3" zoomScale="55" zoomScaleNormal="55" zoomScaleSheetLayoutView="55" workbookViewId="0">
      <selection activeCell="B23" sqref="B23"/>
    </sheetView>
  </sheetViews>
  <sheetFormatPr defaultRowHeight="30" customHeight="1" x14ac:dyDescent="0.35"/>
  <cols>
    <col min="1" max="1" width="62.42578125" style="8" customWidth="1"/>
    <col min="2" max="2" width="37.28515625" style="8" customWidth="1"/>
    <col min="3" max="3" width="51.85546875" style="8" customWidth="1"/>
    <col min="4" max="4" width="53.140625" style="8" bestFit="1" customWidth="1"/>
    <col min="5" max="5" width="10.7109375" style="8" customWidth="1"/>
    <col min="6" max="6" width="18.42578125" style="8" hidden="1" customWidth="1"/>
    <col min="7" max="8" width="25.7109375" style="8" hidden="1" customWidth="1"/>
    <col min="9" max="17" width="25.7109375" style="8" customWidth="1"/>
    <col min="18" max="16384" width="9.140625" style="8"/>
  </cols>
  <sheetData>
    <row r="1" spans="1:17" ht="27.6" customHeight="1" x14ac:dyDescent="0.35"/>
    <row r="2" spans="1:17" ht="27.6" customHeight="1" x14ac:dyDescent="0.35"/>
    <row r="3" spans="1:17" ht="27.6" customHeight="1" x14ac:dyDescent="0.35"/>
    <row r="4" spans="1:17" ht="27.6" customHeight="1" x14ac:dyDescent="0.35">
      <c r="E4" s="9"/>
      <c r="F4" s="9"/>
    </row>
    <row r="5" spans="1:17" ht="27.6" customHeight="1" x14ac:dyDescent="0.35">
      <c r="D5" s="10" t="s">
        <v>16</v>
      </c>
      <c r="E5" s="9"/>
      <c r="F5" s="9"/>
    </row>
    <row r="6" spans="1:17" ht="27.6" customHeight="1" x14ac:dyDescent="0.35">
      <c r="D6" s="11">
        <v>44239</v>
      </c>
    </row>
    <row r="7" spans="1:17" ht="27.6" customHeight="1" x14ac:dyDescent="0.45">
      <c r="A7" s="12" t="s">
        <v>15</v>
      </c>
      <c r="D7" s="10" t="s">
        <v>21</v>
      </c>
      <c r="G7" s="8">
        <f>COUNTIF(C10:C24,"*"&amp;H7&amp;"*")</f>
        <v>13</v>
      </c>
      <c r="H7" s="8" t="s">
        <v>19</v>
      </c>
    </row>
    <row r="8" spans="1:17" ht="27.6" customHeight="1" x14ac:dyDescent="0.45">
      <c r="A8" s="12"/>
    </row>
    <row r="9" spans="1:17" ht="27.6" customHeight="1" x14ac:dyDescent="0.35">
      <c r="A9" s="14" t="s">
        <v>0</v>
      </c>
      <c r="B9" s="15"/>
      <c r="C9" s="16"/>
      <c r="D9" s="16"/>
      <c r="E9" s="16"/>
      <c r="F9" s="16"/>
    </row>
    <row r="10" spans="1:17" ht="27.6" customHeight="1" x14ac:dyDescent="0.35">
      <c r="A10" s="1" t="s">
        <v>4</v>
      </c>
      <c r="B10" s="2"/>
      <c r="C10" s="17" t="str">
        <f>IF(B10="","Missing Date","")</f>
        <v>Missing Date</v>
      </c>
    </row>
    <row r="11" spans="1:17" ht="27.6" customHeight="1" x14ac:dyDescent="0.35">
      <c r="A11" s="1" t="s">
        <v>2</v>
      </c>
      <c r="B11" s="4"/>
      <c r="C11" s="17" t="str">
        <f>IF(B11="","Missing Loan Number","")</f>
        <v>Missing Loan Number</v>
      </c>
      <c r="D11" s="18" t="s">
        <v>12</v>
      </c>
      <c r="E11" s="19"/>
      <c r="F11" s="19"/>
    </row>
    <row r="12" spans="1:17" ht="27.6" customHeight="1" x14ac:dyDescent="0.35">
      <c r="A12" s="1" t="s">
        <v>1</v>
      </c>
      <c r="B12" s="4"/>
      <c r="C12" s="17" t="str">
        <f>IF(B12="","Missing Borrower Name","")</f>
        <v>Missing Borrower Name</v>
      </c>
      <c r="D12" s="20">
        <f>IFERROR(B16*B17,"Missing Information")</f>
        <v>0</v>
      </c>
      <c r="E12" s="19"/>
      <c r="F12" s="19"/>
    </row>
    <row r="13" spans="1:17" ht="27.6" customHeight="1" x14ac:dyDescent="0.35">
      <c r="A13" s="1" t="s">
        <v>3</v>
      </c>
      <c r="B13" s="4"/>
      <c r="C13" s="17" t="str">
        <f>IF(B13="","Missing Underwriter","")</f>
        <v>Missing Underwriter</v>
      </c>
      <c r="D13" s="21"/>
      <c r="E13" s="21"/>
      <c r="F13" s="21"/>
    </row>
    <row r="14" spans="1:17" ht="27.6" customHeight="1" x14ac:dyDescent="0.35">
      <c r="A14" s="1" t="s">
        <v>5</v>
      </c>
      <c r="B14" s="4"/>
      <c r="C14" s="17" t="str">
        <f>IF(B14="","Missing Bank Name","")</f>
        <v>Missing Bank Name</v>
      </c>
      <c r="D14" s="17"/>
      <c r="E14" s="17"/>
      <c r="F14" s="17"/>
    </row>
    <row r="15" spans="1:17" ht="27.6" customHeight="1" x14ac:dyDescent="0.35">
      <c r="A15" s="22" t="s">
        <v>6</v>
      </c>
      <c r="B15" s="4"/>
      <c r="C15" s="17" t="str">
        <f>IF(B15="","Missing Bank Account #","")</f>
        <v>Missing Bank Account #</v>
      </c>
      <c r="D15" s="17"/>
      <c r="E15" s="17"/>
      <c r="F15" s="17"/>
    </row>
    <row r="16" spans="1:17" ht="27.6" customHeight="1" x14ac:dyDescent="0.35">
      <c r="A16" s="1" t="s">
        <v>20</v>
      </c>
      <c r="B16" s="3"/>
      <c r="C16" s="17" t="str">
        <f>IF(B16="","Missing PITIA","")</f>
        <v>Missing PITIA</v>
      </c>
      <c r="D16" s="17"/>
      <c r="E16" s="17"/>
      <c r="F16" s="17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27.6" customHeight="1" x14ac:dyDescent="0.4">
      <c r="A17" s="1" t="s">
        <v>11</v>
      </c>
      <c r="B17" s="4"/>
      <c r="C17" s="17" t="str">
        <f>IF(B17="","Missing Required Reserves","")</f>
        <v>Missing Required Reserves</v>
      </c>
      <c r="D17" s="18" t="s">
        <v>13</v>
      </c>
      <c r="E17" s="23"/>
      <c r="F17" s="24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27.6" customHeight="1" x14ac:dyDescent="0.35">
      <c r="A18" s="21"/>
      <c r="B18" s="27"/>
      <c r="C18" s="17"/>
      <c r="D18" s="25" t="str">
        <f>IF($G$7&gt;0,"Missing Information",IF(B20-B21-B22+B23-D12&gt;=2*B24,"Pass","Fail"))</f>
        <v>Missing Information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7" ht="27.6" customHeight="1" x14ac:dyDescent="0.35">
      <c r="A19" s="14" t="s">
        <v>7</v>
      </c>
      <c r="B19" s="30"/>
      <c r="C19" s="17"/>
      <c r="D19" s="26" t="str">
        <f>IFERROR(IF(B20-B21-B22+B23-D12&gt;=2*B24,"",B20-B21-B22+B23-D12-2*B24),"")</f>
        <v/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7" ht="27.6" customHeight="1" x14ac:dyDescent="0.4">
      <c r="A20" s="1" t="s">
        <v>17</v>
      </c>
      <c r="B20" s="6"/>
      <c r="C20" s="17" t="str">
        <f>IF(B20="","Missing Ending Balance","")</f>
        <v>Missing Ending Balance</v>
      </c>
      <c r="D20" s="28"/>
      <c r="E20" s="29"/>
      <c r="F20" s="28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27.6" customHeight="1" x14ac:dyDescent="0.4">
      <c r="A21" s="1" t="s">
        <v>8</v>
      </c>
      <c r="B21" s="5"/>
      <c r="C21" s="17" t="str">
        <f>IF(B21="","Missing Down Payment Amount","")</f>
        <v>Missing Down Payment Amount</v>
      </c>
      <c r="D21" s="31"/>
      <c r="E21" s="23"/>
      <c r="F21" s="32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27.6" customHeight="1" x14ac:dyDescent="0.4">
      <c r="A22" s="1" t="s">
        <v>9</v>
      </c>
      <c r="B22" s="5"/>
      <c r="C22" s="17" t="str">
        <f>IF(B22="","Missing Closing Cost","")</f>
        <v>Missing Closing Cost</v>
      </c>
      <c r="D22" s="19"/>
      <c r="E22" s="23"/>
      <c r="F22" s="3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27.6" customHeight="1" x14ac:dyDescent="0.4">
      <c r="A23" s="1" t="s">
        <v>10</v>
      </c>
      <c r="B23" s="6"/>
      <c r="C23" s="17" t="str">
        <f>IF(B23="","Missing Personal Assets","")</f>
        <v>Missing Personal Assets</v>
      </c>
      <c r="D23" s="32"/>
      <c r="E23" s="23"/>
      <c r="F23" s="33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27.6" customHeight="1" thickBot="1" x14ac:dyDescent="0.45">
      <c r="A24" s="35" t="s">
        <v>18</v>
      </c>
      <c r="B24" s="7"/>
      <c r="C24" s="17" t="str">
        <f>IF(B24="","Missing 1 Month Business Expense","")</f>
        <v>Missing 1 Month Business Expense</v>
      </c>
      <c r="D24" s="19"/>
      <c r="E24" s="23"/>
      <c r="F24" s="33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27.6" customHeight="1" thickTop="1" x14ac:dyDescent="0.35">
      <c r="A25" s="9" t="s">
        <v>14</v>
      </c>
      <c r="B25" s="37">
        <f>IFERROR(SUM(B20-B21-B22+B23-D12),"Missing Information")</f>
        <v>0</v>
      </c>
      <c r="C25" s="38"/>
      <c r="D25" s="19"/>
      <c r="E25" s="34"/>
      <c r="F25" s="33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27.6" customHeight="1" x14ac:dyDescent="0.35">
      <c r="A26" s="9"/>
      <c r="B26" s="39"/>
      <c r="C26" s="28"/>
      <c r="D26" s="36"/>
      <c r="E26" s="36"/>
      <c r="F26" s="36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27.6" customHeight="1" x14ac:dyDescent="0.35">
      <c r="A27" s="9"/>
      <c r="B27" s="40"/>
      <c r="C27" s="13"/>
      <c r="D27" s="28"/>
      <c r="E27" s="10"/>
      <c r="F27" s="1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27.6" customHeight="1" x14ac:dyDescent="0.35">
      <c r="A28" s="9"/>
      <c r="B28" s="41"/>
      <c r="C28" s="13"/>
      <c r="D28" s="13"/>
      <c r="E28" s="13"/>
      <c r="F28" s="13"/>
    </row>
    <row r="29" spans="1:17" ht="30" customHeight="1" x14ac:dyDescent="0.35">
      <c r="D29" s="13"/>
      <c r="E29" s="13"/>
      <c r="F29" s="13"/>
    </row>
    <row r="30" spans="1:17" ht="30" customHeight="1" x14ac:dyDescent="0.35">
      <c r="B30" s="13"/>
    </row>
    <row r="31" spans="1:17" ht="30" customHeight="1" x14ac:dyDescent="0.35">
      <c r="A31" s="21"/>
      <c r="B31" s="21"/>
    </row>
    <row r="32" spans="1:17" ht="30" customHeight="1" x14ac:dyDescent="0.35">
      <c r="A32" s="21"/>
      <c r="B32" s="21"/>
    </row>
    <row r="33" spans="1:2" ht="30" customHeight="1" x14ac:dyDescent="0.35">
      <c r="A33" s="21"/>
      <c r="B33" s="21"/>
    </row>
    <row r="34" spans="1:2" ht="30" customHeight="1" x14ac:dyDescent="0.35">
      <c r="A34" s="21"/>
      <c r="B34" s="21"/>
    </row>
    <row r="35" spans="1:2" ht="30" customHeight="1" x14ac:dyDescent="0.35">
      <c r="A35" s="21"/>
      <c r="B35" s="21"/>
    </row>
  </sheetData>
  <sheetProtection algorithmName="SHA-512" hashValue="wVLr6PMSJF59aSbyRjkGBs8zmWJP0mBI2jXE8b4Ix+y3O7F5wmvl+qMW34XDcicMBtZTJUoM1mWaokW7tyGvRw==" saltValue="hB5UQbf5hpNcVL64nS1ESQ==" spinCount="100000" sheet="1" selectLockedCells="1"/>
  <conditionalFormatting sqref="E27:F27">
    <cfRule type="containsText" dxfId="12" priority="16" operator="containsText" text="Underwriter to condition for NSF in more Detail">
      <formula>NOT(ISERROR(SEARCH("Underwriter to condition for NSF in more Detail",E27)))</formula>
    </cfRule>
  </conditionalFormatting>
  <conditionalFormatting sqref="F22:F24">
    <cfRule type="containsText" dxfId="11" priority="14" operator="containsText" text="Pass">
      <formula>NOT(ISERROR(SEARCH("Pass",F22)))</formula>
    </cfRule>
    <cfRule type="containsText" dxfId="10" priority="15" operator="containsText" text="Fail">
      <formula>NOT(ISERROR(SEARCH("Fail",F22)))</formula>
    </cfRule>
  </conditionalFormatting>
  <conditionalFormatting sqref="D26:F26">
    <cfRule type="containsText" dxfId="9" priority="12" operator="containsText" text="Eligible">
      <formula>NOT(ISERROR(SEARCH("Eligible",D26)))</formula>
    </cfRule>
    <cfRule type="containsText" dxfId="8" priority="13" operator="containsText" text="Ineligible">
      <formula>NOT(ISERROR(SEARCH("Ineligible",D26)))</formula>
    </cfRule>
  </conditionalFormatting>
  <conditionalFormatting sqref="F25">
    <cfRule type="containsText" dxfId="7" priority="10" operator="containsText" text="Ineligible">
      <formula>NOT(ISERROR(SEARCH("Ineligible",F25)))</formula>
    </cfRule>
    <cfRule type="containsText" dxfId="6" priority="11" operator="containsText" text="Eligible">
      <formula>NOT(ISERROR(SEARCH("Eligible",F25)))</formula>
    </cfRule>
  </conditionalFormatting>
  <conditionalFormatting sqref="B25:B27">
    <cfRule type="containsText" dxfId="5" priority="9" operator="containsText" text="Missing">
      <formula>NOT(ISERROR(SEARCH("Missing",B25)))</formula>
    </cfRule>
  </conditionalFormatting>
  <conditionalFormatting sqref="D18">
    <cfRule type="containsText" dxfId="4" priority="2" operator="containsText" text="Missing Information">
      <formula>NOT(ISERROR(SEARCH("Missing Information",D18)))</formula>
    </cfRule>
    <cfRule type="containsText" dxfId="3" priority="3" operator="containsText" text="Missing Inforamtion">
      <formula>NOT(ISERROR(SEARCH("Missing Inforamtion",D18)))</formula>
    </cfRule>
    <cfRule type="cellIs" dxfId="2" priority="4" operator="equal">
      <formula>"Fail"</formula>
    </cfRule>
    <cfRule type="cellIs" dxfId="1" priority="5" operator="equal">
      <formula>"Pass"</formula>
    </cfRule>
  </conditionalFormatting>
  <conditionalFormatting sqref="D12">
    <cfRule type="containsText" dxfId="0" priority="1" operator="containsText" text="Missing Information">
      <formula>NOT(ISERROR(SEARCH("Missing Information",D12)))</formula>
    </cfRule>
  </conditionalFormatting>
  <pageMargins left="0.4" right="0.25" top="0.75" bottom="0.75" header="0.3" footer="0.3"/>
  <pageSetup scale="65" fitToHeight="0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Button 28">
              <controlPr defaultSize="0" print="0" autoFill="0" autoPict="0" macro="[0]!Button28_Click">
                <anchor moveWithCells="1" sizeWithCells="1">
                  <from>
                    <xdr:col>3</xdr:col>
                    <xdr:colOff>1362075</xdr:colOff>
                    <xdr:row>22</xdr:row>
                    <xdr:rowOff>142875</xdr:rowOff>
                  </from>
                  <to>
                    <xdr:col>3</xdr:col>
                    <xdr:colOff>2362200</xdr:colOff>
                    <xdr:row>24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3CC9E3A3E96F44A6E66CF34C5634E8" ma:contentTypeVersion="11" ma:contentTypeDescription="Create a new document." ma:contentTypeScope="" ma:versionID="bd1801b240ed5877251b1d49122e440a">
  <xsd:schema xmlns:xsd="http://www.w3.org/2001/XMLSchema" xmlns:xs="http://www.w3.org/2001/XMLSchema" xmlns:p="http://schemas.microsoft.com/office/2006/metadata/properties" xmlns:ns2="965a61f5-471e-47da-9773-2779d30e7287" xmlns:ns3="853dc24c-d52f-42c2-9caa-32b7ff1b15b7" targetNamespace="http://schemas.microsoft.com/office/2006/metadata/properties" ma:root="true" ma:fieldsID="6c3d4e7f3d2b63e9746c94f39dc41faf" ns2:_="" ns3:_="">
    <xsd:import namespace="965a61f5-471e-47da-9773-2779d30e7287"/>
    <xsd:import namespace="853dc24c-d52f-42c2-9caa-32b7ff1b15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a61f5-471e-47da-9773-2779d30e72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dc24c-d52f-42c2-9caa-32b7ff1b15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9E34F6-1A04-4AF8-9AA5-BF570F7B57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F27E6D-7484-444B-A955-1E4F18DD85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89B23A-69C4-4708-BB24-E5770497C2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5a61f5-471e-47da-9773-2779d30e7287"/>
    <ds:schemaRef ds:uri="853dc24c-d52f-42c2-9caa-32b7ff1b15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Statement Analysis</vt:lpstr>
      <vt:lpstr>'Bank Statement Analysis'!Print_Area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Lawson</dc:creator>
  <cp:lastModifiedBy>Khang Ngo</cp:lastModifiedBy>
  <cp:lastPrinted>2021-02-12T18:03:10Z</cp:lastPrinted>
  <dcterms:created xsi:type="dcterms:W3CDTF">2020-07-27T22:12:58Z</dcterms:created>
  <dcterms:modified xsi:type="dcterms:W3CDTF">2021-02-12T18:38:38Z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0x010100AE3CC9E3A3E96F44A6E66CF34C5634E8</vt:lpwstr>
  </property>
</Properties>
</file>